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1\FileServer\ЦЕНИ 01.07.2022-30.06.2023\неповерителен вариант\ОТЧЕТНИ ДАННИ\"/>
    </mc:Choice>
  </mc:AlternateContent>
  <bookViews>
    <workbookView xWindow="240" yWindow="375" windowWidth="14475" windowHeight="9075" activeTab="3"/>
  </bookViews>
  <sheets>
    <sheet name="2020" sheetId="8" r:id="rId1"/>
    <sheet name="2020_" sheetId="9" r:id="rId2"/>
    <sheet name="2021" sheetId="10" r:id="rId3"/>
    <sheet name="2021_ " sheetId="11" r:id="rId4"/>
  </sheets>
  <definedNames>
    <definedName name="_xlnm.Print_Titles" localSheetId="0">'2020'!$6:$7</definedName>
    <definedName name="_xlnm.Print_Titles" localSheetId="2">'2021'!$6:$7</definedName>
  </definedNames>
  <calcPr calcId="152511"/>
</workbook>
</file>

<file path=xl/calcChain.xml><?xml version="1.0" encoding="utf-8"?>
<calcChain xmlns="http://schemas.openxmlformats.org/spreadsheetml/2006/main">
  <c r="N60" i="11" l="1"/>
  <c r="M60" i="11"/>
  <c r="L60" i="11"/>
  <c r="K60" i="11"/>
  <c r="J60" i="11"/>
  <c r="I60" i="11"/>
  <c r="H60" i="11"/>
  <c r="G60" i="11"/>
  <c r="F60" i="11"/>
  <c r="E60" i="11"/>
  <c r="D60" i="11"/>
  <c r="C60" i="11"/>
  <c r="O59" i="11"/>
  <c r="O58" i="11"/>
  <c r="O57" i="11"/>
  <c r="O56" i="11"/>
  <c r="O55" i="11"/>
  <c r="O54" i="11"/>
  <c r="O53" i="11"/>
  <c r="O52" i="11"/>
  <c r="O60" i="11" s="1"/>
  <c r="N50" i="11"/>
  <c r="M50" i="11"/>
  <c r="M61" i="11" s="1"/>
  <c r="L50" i="11"/>
  <c r="K50" i="11"/>
  <c r="J50" i="11"/>
  <c r="I50" i="11"/>
  <c r="I61" i="11" s="1"/>
  <c r="H50" i="11"/>
  <c r="G50" i="11"/>
  <c r="F50" i="11"/>
  <c r="E50" i="11"/>
  <c r="E61" i="11" s="1"/>
  <c r="D50" i="11"/>
  <c r="C50" i="11"/>
  <c r="O49" i="11"/>
  <c r="O48" i="11"/>
  <c r="O47" i="11"/>
  <c r="O46" i="11"/>
  <c r="O45" i="11"/>
  <c r="O44" i="11"/>
  <c r="O43" i="11"/>
  <c r="O42" i="11"/>
  <c r="O50" i="11" s="1"/>
  <c r="N40" i="11"/>
  <c r="N61" i="11" s="1"/>
  <c r="M40" i="11"/>
  <c r="L40" i="11"/>
  <c r="L61" i="11" s="1"/>
  <c r="K40" i="11"/>
  <c r="K61" i="11" s="1"/>
  <c r="J40" i="11"/>
  <c r="J61" i="11" s="1"/>
  <c r="I40" i="11"/>
  <c r="H40" i="11"/>
  <c r="H61" i="11" s="1"/>
  <c r="G40" i="11"/>
  <c r="G61" i="11" s="1"/>
  <c r="F40" i="11"/>
  <c r="F61" i="11" s="1"/>
  <c r="E40" i="11"/>
  <c r="D40" i="11"/>
  <c r="D61" i="11" s="1"/>
  <c r="C40" i="11"/>
  <c r="C61" i="11" s="1"/>
  <c r="O39" i="11"/>
  <c r="O38" i="11"/>
  <c r="O37" i="11"/>
  <c r="O36" i="11"/>
  <c r="O35" i="11"/>
  <c r="O34" i="11"/>
  <c r="O33" i="11"/>
  <c r="O32" i="11"/>
  <c r="O31" i="11"/>
  <c r="O30" i="11"/>
  <c r="O29" i="11"/>
  <c r="O40" i="11" s="1"/>
  <c r="N26" i="11"/>
  <c r="L26" i="11"/>
  <c r="L62" i="11" s="1"/>
  <c r="J26" i="11"/>
  <c r="J62" i="11" s="1"/>
  <c r="H26" i="11"/>
  <c r="H62" i="11" s="1"/>
  <c r="F26" i="11"/>
  <c r="D26" i="11"/>
  <c r="D62" i="11" s="1"/>
  <c r="N25" i="11"/>
  <c r="M25" i="11"/>
  <c r="L25" i="11"/>
  <c r="K25" i="11"/>
  <c r="J25" i="11"/>
  <c r="I25" i="11"/>
  <c r="H25" i="11"/>
  <c r="G25" i="11"/>
  <c r="F25" i="11"/>
  <c r="E25" i="11"/>
  <c r="D25" i="11"/>
  <c r="C25" i="11"/>
  <c r="O24" i="11"/>
  <c r="O23" i="11"/>
  <c r="O22" i="11"/>
  <c r="O21" i="11"/>
  <c r="O25" i="11" s="1"/>
  <c r="O20" i="11"/>
  <c r="N18" i="11"/>
  <c r="M18" i="11"/>
  <c r="M26" i="11" s="1"/>
  <c r="L18" i="11"/>
  <c r="K18" i="11"/>
  <c r="K26" i="11" s="1"/>
  <c r="K62" i="11" s="1"/>
  <c r="J18" i="11"/>
  <c r="I18" i="11"/>
  <c r="I26" i="11" s="1"/>
  <c r="H18" i="11"/>
  <c r="G18" i="11"/>
  <c r="G26" i="11" s="1"/>
  <c r="G62" i="11" s="1"/>
  <c r="F18" i="11"/>
  <c r="E18" i="11"/>
  <c r="E26" i="11" s="1"/>
  <c r="D18" i="11"/>
  <c r="C18" i="11"/>
  <c r="C26" i="11" s="1"/>
  <c r="C62" i="11" s="1"/>
  <c r="O17" i="11"/>
  <c r="O16" i="11"/>
  <c r="O15" i="11"/>
  <c r="O14" i="11"/>
  <c r="O13" i="11"/>
  <c r="O12" i="11"/>
  <c r="O11" i="11"/>
  <c r="O10" i="11"/>
  <c r="O18" i="11" s="1"/>
  <c r="O26" i="11" s="1"/>
  <c r="M61" i="10"/>
  <c r="I61" i="10"/>
  <c r="E61" i="10"/>
  <c r="N60" i="10"/>
  <c r="M60" i="10"/>
  <c r="L60" i="10"/>
  <c r="K60" i="10"/>
  <c r="J60" i="10"/>
  <c r="I60" i="10"/>
  <c r="H60" i="10"/>
  <c r="G60" i="10"/>
  <c r="F60" i="10"/>
  <c r="E60" i="10"/>
  <c r="D60" i="10"/>
  <c r="C60" i="10"/>
  <c r="O59" i="10"/>
  <c r="O58" i="10"/>
  <c r="O57" i="10"/>
  <c r="O56" i="10"/>
  <c r="O55" i="10"/>
  <c r="O54" i="10"/>
  <c r="O53" i="10"/>
  <c r="O52" i="10"/>
  <c r="O60" i="10" s="1"/>
  <c r="N50" i="10"/>
  <c r="M50" i="10"/>
  <c r="L50" i="10"/>
  <c r="K50" i="10"/>
  <c r="J50" i="10"/>
  <c r="I50" i="10"/>
  <c r="H50" i="10"/>
  <c r="G50" i="10"/>
  <c r="F50" i="10"/>
  <c r="E50" i="10"/>
  <c r="D50" i="10"/>
  <c r="C50" i="10"/>
  <c r="O49" i="10"/>
  <c r="O48" i="10"/>
  <c r="O47" i="10"/>
  <c r="O46" i="10"/>
  <c r="O45" i="10"/>
  <c r="O44" i="10"/>
  <c r="O43" i="10"/>
  <c r="O42" i="10"/>
  <c r="O50" i="10" s="1"/>
  <c r="N40" i="10"/>
  <c r="N61" i="10" s="1"/>
  <c r="M40" i="10"/>
  <c r="L40" i="10"/>
  <c r="L61" i="10" s="1"/>
  <c r="K40" i="10"/>
  <c r="K61" i="10" s="1"/>
  <c r="J40" i="10"/>
  <c r="J61" i="10" s="1"/>
  <c r="I40" i="10"/>
  <c r="H40" i="10"/>
  <c r="H61" i="10" s="1"/>
  <c r="G40" i="10"/>
  <c r="G61" i="10" s="1"/>
  <c r="F40" i="10"/>
  <c r="F61" i="10" s="1"/>
  <c r="E40" i="10"/>
  <c r="D40" i="10"/>
  <c r="D61" i="10" s="1"/>
  <c r="C40" i="10"/>
  <c r="C61" i="10" s="1"/>
  <c r="O39" i="10"/>
  <c r="O38" i="10"/>
  <c r="O37" i="10"/>
  <c r="O36" i="10"/>
  <c r="O35" i="10"/>
  <c r="O34" i="10"/>
  <c r="O33" i="10"/>
  <c r="O32" i="10"/>
  <c r="O31" i="10"/>
  <c r="O30" i="10"/>
  <c r="O29" i="10"/>
  <c r="O40" i="10" s="1"/>
  <c r="L26" i="10"/>
  <c r="L62" i="10" s="1"/>
  <c r="H26" i="10"/>
  <c r="H62" i="10" s="1"/>
  <c r="D26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O24" i="10"/>
  <c r="O23" i="10"/>
  <c r="O22" i="10"/>
  <c r="O21" i="10"/>
  <c r="O20" i="10"/>
  <c r="O25" i="10" s="1"/>
  <c r="N18" i="10"/>
  <c r="N26" i="10" s="1"/>
  <c r="M18" i="10"/>
  <c r="M26" i="10" s="1"/>
  <c r="M62" i="10" s="1"/>
  <c r="L18" i="10"/>
  <c r="K18" i="10"/>
  <c r="K26" i="10" s="1"/>
  <c r="J18" i="10"/>
  <c r="J26" i="10" s="1"/>
  <c r="I18" i="10"/>
  <c r="I26" i="10" s="1"/>
  <c r="I62" i="10" s="1"/>
  <c r="H18" i="10"/>
  <c r="G18" i="10"/>
  <c r="G26" i="10" s="1"/>
  <c r="F18" i="10"/>
  <c r="F26" i="10" s="1"/>
  <c r="E18" i="10"/>
  <c r="E26" i="10" s="1"/>
  <c r="E62" i="10" s="1"/>
  <c r="D18" i="10"/>
  <c r="C18" i="10"/>
  <c r="C26" i="10" s="1"/>
  <c r="O17" i="10"/>
  <c r="O16" i="10"/>
  <c r="O15" i="10"/>
  <c r="O14" i="10"/>
  <c r="O13" i="10"/>
  <c r="O12" i="10"/>
  <c r="O11" i="10"/>
  <c r="O10" i="10"/>
  <c r="O18" i="10" s="1"/>
  <c r="O26" i="10" s="1"/>
  <c r="E62" i="11" l="1"/>
  <c r="I62" i="11"/>
  <c r="M62" i="11"/>
  <c r="O61" i="11"/>
  <c r="O62" i="11" s="1"/>
  <c r="F62" i="11"/>
  <c r="N62" i="11"/>
  <c r="F62" i="10"/>
  <c r="J62" i="10"/>
  <c r="G62" i="10"/>
  <c r="N62" i="10"/>
  <c r="C62" i="10"/>
  <c r="K62" i="10"/>
  <c r="O61" i="10"/>
  <c r="O62" i="10" s="1"/>
  <c r="D62" i="10"/>
  <c r="N60" i="9"/>
  <c r="M60" i="9"/>
  <c r="L60" i="9"/>
  <c r="K60" i="9"/>
  <c r="J60" i="9"/>
  <c r="I60" i="9"/>
  <c r="H60" i="9"/>
  <c r="G60" i="9"/>
  <c r="F60" i="9"/>
  <c r="E60" i="9"/>
  <c r="D60" i="9"/>
  <c r="C60" i="9"/>
  <c r="O59" i="9"/>
  <c r="O58" i="9"/>
  <c r="O57" i="9"/>
  <c r="O56" i="9"/>
  <c r="O55" i="9"/>
  <c r="O54" i="9"/>
  <c r="O53" i="9"/>
  <c r="O52" i="9"/>
  <c r="O60" i="9" s="1"/>
  <c r="N50" i="9"/>
  <c r="M50" i="9"/>
  <c r="M61" i="9" s="1"/>
  <c r="L50" i="9"/>
  <c r="K50" i="9"/>
  <c r="K61" i="9" s="1"/>
  <c r="J50" i="9"/>
  <c r="I50" i="9"/>
  <c r="I61" i="9" s="1"/>
  <c r="H50" i="9"/>
  <c r="G50" i="9"/>
  <c r="G61" i="9" s="1"/>
  <c r="F50" i="9"/>
  <c r="E50" i="9"/>
  <c r="E61" i="9" s="1"/>
  <c r="D50" i="9"/>
  <c r="C50" i="9"/>
  <c r="C61" i="9" s="1"/>
  <c r="O49" i="9"/>
  <c r="O48" i="9"/>
  <c r="O47" i="9"/>
  <c r="O46" i="9"/>
  <c r="O45" i="9"/>
  <c r="O44" i="9"/>
  <c r="O43" i="9"/>
  <c r="O42" i="9"/>
  <c r="O50" i="9" s="1"/>
  <c r="N40" i="9"/>
  <c r="N61" i="9" s="1"/>
  <c r="M40" i="9"/>
  <c r="L40" i="9"/>
  <c r="L61" i="9" s="1"/>
  <c r="K40" i="9"/>
  <c r="J40" i="9"/>
  <c r="J61" i="9" s="1"/>
  <c r="I40" i="9"/>
  <c r="H40" i="9"/>
  <c r="H61" i="9" s="1"/>
  <c r="G40" i="9"/>
  <c r="F40" i="9"/>
  <c r="F61" i="9" s="1"/>
  <c r="E40" i="9"/>
  <c r="D40" i="9"/>
  <c r="D61" i="9" s="1"/>
  <c r="C40" i="9"/>
  <c r="O39" i="9"/>
  <c r="O38" i="9"/>
  <c r="O37" i="9"/>
  <c r="O36" i="9"/>
  <c r="O35" i="9"/>
  <c r="O34" i="9"/>
  <c r="O33" i="9"/>
  <c r="O32" i="9"/>
  <c r="O31" i="9"/>
  <c r="O30" i="9"/>
  <c r="O29" i="9"/>
  <c r="O40" i="9" s="1"/>
  <c r="N26" i="9"/>
  <c r="N62" i="9" s="1"/>
  <c r="L26" i="9"/>
  <c r="L62" i="9" s="1"/>
  <c r="J26" i="9"/>
  <c r="J62" i="9" s="1"/>
  <c r="H26" i="9"/>
  <c r="H62" i="9" s="1"/>
  <c r="F26" i="9"/>
  <c r="F62" i="9" s="1"/>
  <c r="D26" i="9"/>
  <c r="D62" i="9" s="1"/>
  <c r="N25" i="9"/>
  <c r="M25" i="9"/>
  <c r="L25" i="9"/>
  <c r="K25" i="9"/>
  <c r="J25" i="9"/>
  <c r="I25" i="9"/>
  <c r="H25" i="9"/>
  <c r="G25" i="9"/>
  <c r="F25" i="9"/>
  <c r="E25" i="9"/>
  <c r="D25" i="9"/>
  <c r="C25" i="9"/>
  <c r="O24" i="9"/>
  <c r="O23" i="9"/>
  <c r="O22" i="9"/>
  <c r="O21" i="9"/>
  <c r="O25" i="9" s="1"/>
  <c r="O20" i="9"/>
  <c r="N18" i="9"/>
  <c r="M18" i="9"/>
  <c r="M26" i="9" s="1"/>
  <c r="M62" i="9" s="1"/>
  <c r="L18" i="9"/>
  <c r="K18" i="9"/>
  <c r="K26" i="9" s="1"/>
  <c r="K62" i="9" s="1"/>
  <c r="J18" i="9"/>
  <c r="I18" i="9"/>
  <c r="I26" i="9" s="1"/>
  <c r="I62" i="9" s="1"/>
  <c r="H18" i="9"/>
  <c r="G18" i="9"/>
  <c r="G26" i="9" s="1"/>
  <c r="G62" i="9" s="1"/>
  <c r="F18" i="9"/>
  <c r="E18" i="9"/>
  <c r="E26" i="9" s="1"/>
  <c r="E62" i="9" s="1"/>
  <c r="D18" i="9"/>
  <c r="C18" i="9"/>
  <c r="C26" i="9" s="1"/>
  <c r="C62" i="9" s="1"/>
  <c r="O17" i="9"/>
  <c r="O16" i="9"/>
  <c r="O15" i="9"/>
  <c r="O14" i="9"/>
  <c r="O13" i="9"/>
  <c r="O12" i="9"/>
  <c r="O11" i="9"/>
  <c r="O10" i="9"/>
  <c r="O18" i="9" s="1"/>
  <c r="O26" i="9" s="1"/>
  <c r="N60" i="8"/>
  <c r="M60" i="8"/>
  <c r="L60" i="8"/>
  <c r="K60" i="8"/>
  <c r="J60" i="8"/>
  <c r="I60" i="8"/>
  <c r="H60" i="8"/>
  <c r="G60" i="8"/>
  <c r="F60" i="8"/>
  <c r="E60" i="8"/>
  <c r="D60" i="8"/>
  <c r="C60" i="8"/>
  <c r="O59" i="8"/>
  <c r="O58" i="8"/>
  <c r="O57" i="8"/>
  <c r="O56" i="8"/>
  <c r="O55" i="8"/>
  <c r="O54" i="8"/>
  <c r="O53" i="8"/>
  <c r="O52" i="8"/>
  <c r="O60" i="8" s="1"/>
  <c r="N50" i="8"/>
  <c r="N61" i="8" s="1"/>
  <c r="M50" i="8"/>
  <c r="L50" i="8"/>
  <c r="L61" i="8" s="1"/>
  <c r="K50" i="8"/>
  <c r="J50" i="8"/>
  <c r="J61" i="8" s="1"/>
  <c r="I50" i="8"/>
  <c r="H50" i="8"/>
  <c r="H61" i="8" s="1"/>
  <c r="G50" i="8"/>
  <c r="F50" i="8"/>
  <c r="F61" i="8" s="1"/>
  <c r="E50" i="8"/>
  <c r="D50" i="8"/>
  <c r="D61" i="8" s="1"/>
  <c r="C50" i="8"/>
  <c r="O49" i="8"/>
  <c r="O48" i="8"/>
  <c r="O47" i="8"/>
  <c r="O46" i="8"/>
  <c r="O45" i="8"/>
  <c r="O44" i="8"/>
  <c r="O43" i="8"/>
  <c r="O42" i="8"/>
  <c r="N40" i="8"/>
  <c r="M40" i="8"/>
  <c r="M61" i="8" s="1"/>
  <c r="L40" i="8"/>
  <c r="K40" i="8"/>
  <c r="K61" i="8" s="1"/>
  <c r="J40" i="8"/>
  <c r="I40" i="8"/>
  <c r="I61" i="8" s="1"/>
  <c r="H40" i="8"/>
  <c r="G40" i="8"/>
  <c r="G61" i="8" s="1"/>
  <c r="F40" i="8"/>
  <c r="E40" i="8"/>
  <c r="E61" i="8" s="1"/>
  <c r="D40" i="8"/>
  <c r="C40" i="8"/>
  <c r="C61" i="8" s="1"/>
  <c r="O39" i="8"/>
  <c r="O38" i="8"/>
  <c r="O37" i="8"/>
  <c r="O36" i="8"/>
  <c r="O35" i="8"/>
  <c r="O34" i="8"/>
  <c r="O33" i="8"/>
  <c r="O32" i="8"/>
  <c r="O31" i="8"/>
  <c r="O30" i="8"/>
  <c r="O40" i="8" s="1"/>
  <c r="O29" i="8"/>
  <c r="M26" i="8"/>
  <c r="M62" i="8" s="1"/>
  <c r="K26" i="8"/>
  <c r="I26" i="8"/>
  <c r="I62" i="8" s="1"/>
  <c r="G26" i="8"/>
  <c r="E26" i="8"/>
  <c r="E62" i="8" s="1"/>
  <c r="C26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O23" i="8"/>
  <c r="O22" i="8"/>
  <c r="O21" i="8"/>
  <c r="O20" i="8"/>
  <c r="O25" i="8" s="1"/>
  <c r="N18" i="8"/>
  <c r="N26" i="8" s="1"/>
  <c r="N62" i="8" s="1"/>
  <c r="M18" i="8"/>
  <c r="L18" i="8"/>
  <c r="L26" i="8" s="1"/>
  <c r="L62" i="8" s="1"/>
  <c r="K18" i="8"/>
  <c r="J18" i="8"/>
  <c r="J26" i="8" s="1"/>
  <c r="J62" i="8" s="1"/>
  <c r="I18" i="8"/>
  <c r="H18" i="8"/>
  <c r="H26" i="8" s="1"/>
  <c r="H62" i="8" s="1"/>
  <c r="G18" i="8"/>
  <c r="F18" i="8"/>
  <c r="F26" i="8" s="1"/>
  <c r="F62" i="8" s="1"/>
  <c r="E18" i="8"/>
  <c r="D18" i="8"/>
  <c r="D26" i="8" s="1"/>
  <c r="D62" i="8" s="1"/>
  <c r="C18" i="8"/>
  <c r="O17" i="8"/>
  <c r="O16" i="8"/>
  <c r="O15" i="8"/>
  <c r="O14" i="8"/>
  <c r="O13" i="8"/>
  <c r="O12" i="8"/>
  <c r="O11" i="8"/>
  <c r="O10" i="8"/>
  <c r="O18" i="8" s="1"/>
  <c r="O26" i="8" s="1"/>
  <c r="O50" i="8" l="1"/>
  <c r="O61" i="8" s="1"/>
  <c r="O62" i="8" s="1"/>
  <c r="O61" i="9"/>
  <c r="O62" i="9" s="1"/>
  <c r="C62" i="8"/>
  <c r="G62" i="8"/>
  <c r="K62" i="8"/>
</calcChain>
</file>

<file path=xl/sharedStrings.xml><?xml version="1.0" encoding="utf-8"?>
<sst xmlns="http://schemas.openxmlformats.org/spreadsheetml/2006/main" count="352" uniqueCount="74">
  <si>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</si>
  <si>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</si>
  <si>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</si>
  <si>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</si>
  <si>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</si>
  <si>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</si>
  <si>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</si>
  <si>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</si>
  <si>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</si>
  <si>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</si>
  <si>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</si>
  <si>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</si>
  <si>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"ТЕЦ СВИЛОЗА"  АД - топъл резерв</t>
  </si>
  <si>
    <t>Присъединени към преносна мрежа</t>
  </si>
  <si>
    <t>Присъединени към разпределителна мрежа</t>
  </si>
  <si>
    <t>ЧЕЗ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</si>
  <si>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</si>
  <si>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</si>
  <si>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</si>
  <si>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</si>
  <si>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</si>
  <si>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Когенерация Зебра - ВЕКП</t>
  </si>
  <si>
    <t>"Инертстрой Калето" АД</t>
  </si>
  <si>
    <t>ЕНЕРГО-ПРО</t>
  </si>
  <si>
    <t>"Топлофикация Габрово"ЕАД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</si>
  <si>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</si>
  <si>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</si>
  <si>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</si>
  <si>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</si>
  <si>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ЕВН</t>
  </si>
  <si>
    <t>"Веолия Енерджи Варна" ЕАД</t>
  </si>
  <si>
    <t>"Оранжерии Петров дол" ООД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</si>
  <si>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</si>
  <si>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</si>
  <si>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</si>
  <si>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</si>
  <si>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 xml:space="preserve">УМБАЛ Проф. д-р Стоян Киркович АД </t>
  </si>
  <si>
    <t>"Юлико Евротрейд" ЕООД</t>
  </si>
  <si>
    <t>"Топлофикация София" ЕАД</t>
  </si>
  <si>
    <t>"ЕВН България Топлофикация" ЕАД</t>
  </si>
  <si>
    <t>"Топлофикация Плевен" ЕАД</t>
  </si>
  <si>
    <t>"Топлофикация Перник" АД</t>
  </si>
  <si>
    <t>"Топлофикация Враца" ЕАД</t>
  </si>
  <si>
    <t>"Топлофикация Русе" ЕАД</t>
  </si>
  <si>
    <t>"Топлофикация Сливен" ЕАД</t>
  </si>
  <si>
    <t>"Топлофикация Петрич" ЕАД</t>
  </si>
  <si>
    <t>"Топлофикация Бургас" ЕАД</t>
  </si>
  <si>
    <t>"Брикел" ЕАД</t>
  </si>
  <si>
    <t>"Солвей Соди" АД (Девен)</t>
  </si>
  <si>
    <t>"Когрийн" ООД</t>
  </si>
  <si>
    <t>Количество ел. енергия, MWh</t>
  </si>
  <si>
    <t>Общо Обществен доставчик</t>
  </si>
  <si>
    <t>Общо фактурирана ниво Ср.Н.</t>
  </si>
  <si>
    <t xml:space="preserve">Общо фактурирана ниво В.Н. </t>
  </si>
  <si>
    <t>Общо заводки централи</t>
  </si>
  <si>
    <t>Заводски централи</t>
  </si>
  <si>
    <t>Общо топлофикационни централи</t>
  </si>
  <si>
    <t>Топлофикационни централи</t>
  </si>
  <si>
    <t>Общо ЧЕЗ</t>
  </si>
  <si>
    <t>Общо ЕНЕРГО ПРО</t>
  </si>
  <si>
    <t>Общо ЕВН</t>
  </si>
  <si>
    <t>СПРАВКА</t>
  </si>
  <si>
    <t>за изкупената от обществения доставчик електрическа енергия от централи с високоефективно комбинирано производство на топлинна и електрическа енергия</t>
  </si>
  <si>
    <t>ПРОИЗВОДИТЕЛИ</t>
  </si>
  <si>
    <t>"Белла България" АД (Унибел - Ямбол)</t>
  </si>
  <si>
    <t>"З-ПАУЪР" ("Скът" ООД)</t>
  </si>
  <si>
    <t>"Биовет" АД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</si>
  <si>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</si>
  <si>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ОБЩО 2019 г.</t>
  </si>
  <si>
    <t>за 2020 г.</t>
  </si>
  <si>
    <t>Гл.  счетоводител:</t>
  </si>
  <si>
    <t>Изп.  директор:</t>
  </si>
  <si>
    <t>за 2021 г.</t>
  </si>
  <si>
    <t>Съгласно Регламент ЕС 2016/679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</si>
</sst>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0"/>
      <name val="Arial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" fontId="5" fillId="0" borderId="1" xfId="0" applyNumberFormat="1" applyFont="1" applyBorder="1"/>
    <xf numFmtId="164" fontId="5" fillId="0" borderId="1" xfId="0" applyNumberFormat="1" applyFont="1" applyFill="1" applyBorder="1"/>
    <xf numFmtId="164" fontId="5" fillId="0" borderId="1" xfId="0" applyNumberFormat="1" applyFont="1" applyBorder="1"/>
    <xf numFmtId="0" fontId="3" fillId="0" borderId="0" xfId="0" applyFont="1" applyAlignment="1">
      <alignment horizontal="left"/>
    </xf>
    <xf numFmtId="0" fontId="5" fillId="0" borderId="0" xfId="0" applyFont="1"/>
    <xf numFmtId="164" fontId="5" fillId="0" borderId="0" xfId="0" applyNumberFormat="1" applyFo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5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/>
    </xf>
    <xf numFmtId="164" fontId="3" fillId="0" borderId="1" xfId="0" applyNumberFormat="1" applyFont="1" applyBorder="1"/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/>
    <xf numFmtId="164" fontId="5" fillId="3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 indent="2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7"/>
  <sheetViews>
    <sheetView zoomScale="90" zoomScaleNormal="90" workbookViewId="0">
      <pane xSplit="2" ySplit="7" topLeftCell="C41" activePane="bottomRight" state="frozen"/>
      <selection pane="topRight" activeCell="B1" sqref="B1"/>
      <selection pane="bottomLeft" activeCell="A7" sqref="A7"/>
      <selection pane="bottomRight" activeCell="J75" sqref="J75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62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x14ac:dyDescent="0.2">
      <c r="B4" s="29" t="s">
        <v>69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68</v>
      </c>
    </row>
    <row r="7" spans="2:15" ht="39.6" customHeight="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ht="27.75" hidden="1" customHeight="1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0">
        <f t="shared" si="6"/>
        <v>0</v>
      </c>
    </row>
    <row r="45" spans="2:15" x14ac:dyDescent="0.2">
      <c r="B45" s="3" t="s">
        <v>25</v>
      </c>
      <c r="C45" s="26"/>
      <c r="D45" s="26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0">
        <f t="shared" si="6"/>
        <v>0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0</v>
      </c>
      <c r="D50" s="9">
        <f t="shared" ref="D50:O50" si="7">SUM(D42:D49)</f>
        <v>0</v>
      </c>
      <c r="E50" s="9">
        <f t="shared" si="7"/>
        <v>0</v>
      </c>
      <c r="F50" s="9">
        <f t="shared" si="7"/>
        <v>0</v>
      </c>
      <c r="G50" s="9">
        <f t="shared" si="7"/>
        <v>0</v>
      </c>
      <c r="H50" s="9">
        <f t="shared" si="7"/>
        <v>0</v>
      </c>
      <c r="I50" s="9">
        <f t="shared" si="7"/>
        <v>0</v>
      </c>
      <c r="J50" s="9">
        <f t="shared" si="7"/>
        <v>0</v>
      </c>
      <c r="K50" s="9">
        <f t="shared" si="7"/>
        <v>0</v>
      </c>
      <c r="L50" s="9">
        <f t="shared" si="7"/>
        <v>0</v>
      </c>
      <c r="M50" s="9">
        <f t="shared" si="7"/>
        <v>0</v>
      </c>
      <c r="N50" s="9">
        <f t="shared" si="7"/>
        <v>0</v>
      </c>
      <c r="O50" s="9">
        <f t="shared" si="7"/>
        <v>0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0</v>
      </c>
      <c r="D61" s="20">
        <f>D40+D50+D60</f>
        <v>0</v>
      </c>
      <c r="E61" s="20">
        <f>E40+E50+E60</f>
        <v>0</v>
      </c>
      <c r="F61" s="20">
        <f>F40+F50+F60</f>
        <v>0</v>
      </c>
      <c r="G61" s="20">
        <f>G40+G50+G60</f>
        <v>0</v>
      </c>
      <c r="H61" s="20">
        <f t="shared" ref="H61:O61" si="10">H40+H50+H60</f>
        <v>0</v>
      </c>
      <c r="I61" s="20">
        <f t="shared" si="10"/>
        <v>0</v>
      </c>
      <c r="J61" s="20">
        <f t="shared" si="10"/>
        <v>0</v>
      </c>
      <c r="K61" s="20">
        <f t="shared" si="10"/>
        <v>0</v>
      </c>
      <c r="L61" s="20">
        <f t="shared" si="10"/>
        <v>0</v>
      </c>
      <c r="M61" s="20">
        <f t="shared" si="10"/>
        <v>0</v>
      </c>
      <c r="N61" s="20">
        <f t="shared" si="10"/>
        <v>0</v>
      </c>
      <c r="O61" s="20">
        <f t="shared" si="10"/>
        <v>0</v>
      </c>
    </row>
    <row r="62" spans="2:15" x14ac:dyDescent="0.2">
      <c r="B62" s="8" t="s">
        <v>51</v>
      </c>
      <c r="C62" s="9">
        <f>C26+C61</f>
        <v>0</v>
      </c>
      <c r="D62" s="9">
        <f t="shared" ref="D62:O62" si="11">D26+D61</f>
        <v>0</v>
      </c>
      <c r="E62" s="9">
        <f t="shared" si="11"/>
        <v>0</v>
      </c>
      <c r="F62" s="9">
        <f t="shared" si="11"/>
        <v>0</v>
      </c>
      <c r="G62" s="9">
        <f t="shared" si="11"/>
        <v>0</v>
      </c>
      <c r="H62" s="9">
        <f t="shared" si="11"/>
        <v>0</v>
      </c>
      <c r="I62" s="20">
        <f t="shared" si="11"/>
        <v>0</v>
      </c>
      <c r="J62" s="20">
        <f t="shared" si="11"/>
        <v>0</v>
      </c>
      <c r="K62" s="20">
        <f t="shared" si="11"/>
        <v>0</v>
      </c>
      <c r="L62" s="20">
        <f t="shared" si="11"/>
        <v>0</v>
      </c>
      <c r="M62" s="20">
        <f t="shared" si="11"/>
        <v>0</v>
      </c>
      <c r="N62" s="20">
        <f t="shared" si="11"/>
        <v>0</v>
      </c>
      <c r="O62" s="20">
        <f t="shared" si="11"/>
        <v>0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x14ac:dyDescent="0.2">
      <c r="B66" s="5"/>
      <c r="C66" s="5"/>
      <c r="D66" s="6" t="s">
        <v>70</v>
      </c>
      <c r="E66" s="5"/>
      <c r="F66" s="5"/>
      <c r="G66" s="5" t="s">
        <v>71</v>
      </c>
      <c r="H66" s="5"/>
      <c r="I66" s="5"/>
      <c r="J66" s="5"/>
      <c r="K66" s="5"/>
      <c r="L66" s="5"/>
      <c r="M66" s="5"/>
      <c r="N66" s="5"/>
      <c r="O66" s="5"/>
    </row>
    <row r="67" spans="2:15" ht="15.75" x14ac:dyDescent="0.2">
      <c r="D67" s="33" t="s">
        <v>73</v>
      </c>
    </row>
  </sheetData>
  <mergeCells count="3">
    <mergeCell ref="B2:O2"/>
    <mergeCell ref="B4:O4"/>
    <mergeCell ref="C27:O27"/>
  </mergeCells>
  <pageMargins left="0.23" right="0.28000000000000003" top="0.34" bottom="0.28999999999999998" header="0.2" footer="0.23"/>
  <pageSetup paperSize="9" scale="57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6"/>
  <sheetViews>
    <sheetView topLeftCell="A34" workbookViewId="0">
      <selection activeCell="H66" sqref="H66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67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x14ac:dyDescent="0.2">
      <c r="B4" s="29" t="s">
        <v>69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68</v>
      </c>
    </row>
    <row r="7" spans="2:15" ht="5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6"/>
      <c r="L44" s="26"/>
      <c r="M44" s="26"/>
      <c r="N44" s="26"/>
      <c r="O44" s="20">
        <f t="shared" si="6"/>
        <v>0</v>
      </c>
    </row>
    <row r="45" spans="2:15" x14ac:dyDescent="0.2">
      <c r="B45" s="3" t="s">
        <v>25</v>
      </c>
      <c r="C45" s="24">
        <v>1806.47</v>
      </c>
      <c r="D45" s="24">
        <v>1710.2619999999999</v>
      </c>
      <c r="E45" s="24">
        <v>1830.376</v>
      </c>
      <c r="F45" s="24">
        <v>1755.6220000000001</v>
      </c>
      <c r="G45" s="24">
        <v>1739.944</v>
      </c>
      <c r="H45" s="24">
        <v>1584.758</v>
      </c>
      <c r="I45" s="24">
        <v>1393.7460000000001</v>
      </c>
      <c r="J45" s="24">
        <v>100.1688</v>
      </c>
      <c r="K45" s="26">
        <v>448.22899999999998</v>
      </c>
      <c r="L45" s="26">
        <v>1458.0229999999999</v>
      </c>
      <c r="M45" s="26">
        <v>1791.973</v>
      </c>
      <c r="N45" s="26">
        <v>1819.057</v>
      </c>
      <c r="O45" s="20">
        <f t="shared" si="6"/>
        <v>17438.628799999999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1806.47</v>
      </c>
      <c r="D50" s="9">
        <f t="shared" ref="D50:O50" si="7">SUM(D42:D49)</f>
        <v>1710.2619999999999</v>
      </c>
      <c r="E50" s="9">
        <f t="shared" si="7"/>
        <v>1830.376</v>
      </c>
      <c r="F50" s="9">
        <f t="shared" si="7"/>
        <v>1755.6220000000001</v>
      </c>
      <c r="G50" s="9">
        <f t="shared" si="7"/>
        <v>1739.944</v>
      </c>
      <c r="H50" s="9">
        <f t="shared" si="7"/>
        <v>1584.758</v>
      </c>
      <c r="I50" s="9">
        <f t="shared" si="7"/>
        <v>1393.7460000000001</v>
      </c>
      <c r="J50" s="9">
        <f t="shared" si="7"/>
        <v>100.1688</v>
      </c>
      <c r="K50" s="9">
        <f t="shared" si="7"/>
        <v>448.22899999999998</v>
      </c>
      <c r="L50" s="9">
        <f t="shared" si="7"/>
        <v>1458.0229999999999</v>
      </c>
      <c r="M50" s="9">
        <f t="shared" si="7"/>
        <v>1791.973</v>
      </c>
      <c r="N50" s="9">
        <f t="shared" si="7"/>
        <v>1819.057</v>
      </c>
      <c r="O50" s="9">
        <f t="shared" si="7"/>
        <v>17438.628799999999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1806.47</v>
      </c>
      <c r="D61" s="20">
        <f>D40+D50+D60</f>
        <v>1710.2619999999999</v>
      </c>
      <c r="E61" s="20">
        <f>E40+E50+E60</f>
        <v>1830.376</v>
      </c>
      <c r="F61" s="20">
        <f>F40+F50+F60</f>
        <v>1755.6220000000001</v>
      </c>
      <c r="G61" s="20">
        <f>G40+G50+G60</f>
        <v>1739.944</v>
      </c>
      <c r="H61" s="20">
        <f t="shared" ref="H61:O61" si="10">H40+H50+H60</f>
        <v>1584.758</v>
      </c>
      <c r="I61" s="20">
        <f t="shared" si="10"/>
        <v>1393.7460000000001</v>
      </c>
      <c r="J61" s="20">
        <f t="shared" si="10"/>
        <v>100.1688</v>
      </c>
      <c r="K61" s="20">
        <f t="shared" si="10"/>
        <v>448.22899999999998</v>
      </c>
      <c r="L61" s="20">
        <f t="shared" si="10"/>
        <v>1458.0229999999999</v>
      </c>
      <c r="M61" s="20">
        <f t="shared" si="10"/>
        <v>1791.973</v>
      </c>
      <c r="N61" s="20">
        <f t="shared" si="10"/>
        <v>1819.057</v>
      </c>
      <c r="O61" s="20">
        <f t="shared" si="10"/>
        <v>17438.628799999999</v>
      </c>
    </row>
    <row r="62" spans="2:15" x14ac:dyDescent="0.2">
      <c r="B62" s="8" t="s">
        <v>51</v>
      </c>
      <c r="C62" s="9">
        <f>C26+C61</f>
        <v>1806.47</v>
      </c>
      <c r="D62" s="9">
        <f t="shared" ref="D62:O62" si="11">D26+D61</f>
        <v>1710.2619999999999</v>
      </c>
      <c r="E62" s="9">
        <f t="shared" si="11"/>
        <v>1830.376</v>
      </c>
      <c r="F62" s="9">
        <f t="shared" si="11"/>
        <v>1755.6220000000001</v>
      </c>
      <c r="G62" s="9">
        <f t="shared" si="11"/>
        <v>1739.944</v>
      </c>
      <c r="H62" s="9">
        <f t="shared" si="11"/>
        <v>1584.758</v>
      </c>
      <c r="I62" s="20">
        <f t="shared" si="11"/>
        <v>1393.7460000000001</v>
      </c>
      <c r="J62" s="20">
        <f t="shared" si="11"/>
        <v>100.1688</v>
      </c>
      <c r="K62" s="20">
        <f t="shared" si="11"/>
        <v>448.22899999999998</v>
      </c>
      <c r="L62" s="20">
        <f t="shared" si="11"/>
        <v>1458.0229999999999</v>
      </c>
      <c r="M62" s="20">
        <f t="shared" si="11"/>
        <v>1791.973</v>
      </c>
      <c r="N62" s="20">
        <f t="shared" si="11"/>
        <v>1819.057</v>
      </c>
      <c r="O62" s="20">
        <f t="shared" si="11"/>
        <v>17438.628799999999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4:7" x14ac:dyDescent="0.2">
      <c r="D65" t="s">
        <v>70</v>
      </c>
      <c r="G65" t="s">
        <v>71</v>
      </c>
    </row>
    <row r="66" spans="4:7" ht="15.75" x14ac:dyDescent="0.2">
      <c r="D66" s="33" t="s">
        <v>73</v>
      </c>
    </row>
  </sheetData>
  <mergeCells count="3">
    <mergeCell ref="B2:O2"/>
    <mergeCell ref="B4:O4"/>
    <mergeCell ref="C27:O27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7"/>
  <sheetViews>
    <sheetView zoomScale="90" zoomScaleNormal="90" workbookViewId="0">
      <pane xSplit="2" ySplit="7" topLeftCell="C41" activePane="bottomRight" state="frozen"/>
      <selection pane="topRight" activeCell="B1" sqref="B1"/>
      <selection pane="bottomLeft" activeCell="A7" sqref="A7"/>
      <selection pane="bottomRight" activeCell="K76" sqref="K76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62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x14ac:dyDescent="0.2">
      <c r="B4" s="29" t="s">
        <v>72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68</v>
      </c>
    </row>
    <row r="7" spans="2:15" ht="39.6" customHeight="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ht="27.75" hidden="1" customHeight="1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0">
        <f t="shared" si="6"/>
        <v>0</v>
      </c>
    </row>
    <row r="45" spans="2:15" x14ac:dyDescent="0.2">
      <c r="B45" s="3" t="s">
        <v>25</v>
      </c>
      <c r="C45" s="26"/>
      <c r="D45" s="26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0">
        <f t="shared" si="6"/>
        <v>0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0</v>
      </c>
      <c r="D50" s="9">
        <f t="shared" ref="D50:O50" si="7">SUM(D42:D49)</f>
        <v>0</v>
      </c>
      <c r="E50" s="9">
        <f t="shared" si="7"/>
        <v>0</v>
      </c>
      <c r="F50" s="9">
        <f t="shared" si="7"/>
        <v>0</v>
      </c>
      <c r="G50" s="9">
        <f t="shared" si="7"/>
        <v>0</v>
      </c>
      <c r="H50" s="9">
        <f t="shared" si="7"/>
        <v>0</v>
      </c>
      <c r="I50" s="9">
        <f t="shared" si="7"/>
        <v>0</v>
      </c>
      <c r="J50" s="9">
        <f t="shared" si="7"/>
        <v>0</v>
      </c>
      <c r="K50" s="9">
        <f t="shared" si="7"/>
        <v>0</v>
      </c>
      <c r="L50" s="9">
        <f t="shared" si="7"/>
        <v>0</v>
      </c>
      <c r="M50" s="9">
        <f t="shared" si="7"/>
        <v>0</v>
      </c>
      <c r="N50" s="9">
        <f t="shared" si="7"/>
        <v>0</v>
      </c>
      <c r="O50" s="9">
        <f t="shared" si="7"/>
        <v>0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0</v>
      </c>
      <c r="D61" s="20">
        <f>D40+D50+D60</f>
        <v>0</v>
      </c>
      <c r="E61" s="20">
        <f>E40+E50+E60</f>
        <v>0</v>
      </c>
      <c r="F61" s="20">
        <f>F40+F50+F60</f>
        <v>0</v>
      </c>
      <c r="G61" s="20">
        <f>G40+G50+G60</f>
        <v>0</v>
      </c>
      <c r="H61" s="20">
        <f t="shared" ref="H61:O61" si="10">H40+H50+H60</f>
        <v>0</v>
      </c>
      <c r="I61" s="20">
        <f t="shared" si="10"/>
        <v>0</v>
      </c>
      <c r="J61" s="20">
        <f t="shared" si="10"/>
        <v>0</v>
      </c>
      <c r="K61" s="20">
        <f t="shared" si="10"/>
        <v>0</v>
      </c>
      <c r="L61" s="20">
        <f t="shared" si="10"/>
        <v>0</v>
      </c>
      <c r="M61" s="20">
        <f t="shared" si="10"/>
        <v>0</v>
      </c>
      <c r="N61" s="20">
        <f t="shared" si="10"/>
        <v>0</v>
      </c>
      <c r="O61" s="20">
        <f t="shared" si="10"/>
        <v>0</v>
      </c>
    </row>
    <row r="62" spans="2:15" x14ac:dyDescent="0.2">
      <c r="B62" s="8" t="s">
        <v>51</v>
      </c>
      <c r="C62" s="9">
        <f>C26+C61</f>
        <v>0</v>
      </c>
      <c r="D62" s="9">
        <f t="shared" ref="D62:O62" si="11">D26+D61</f>
        <v>0</v>
      </c>
      <c r="E62" s="9">
        <f t="shared" si="11"/>
        <v>0</v>
      </c>
      <c r="F62" s="9">
        <f t="shared" si="11"/>
        <v>0</v>
      </c>
      <c r="G62" s="9">
        <f t="shared" si="11"/>
        <v>0</v>
      </c>
      <c r="H62" s="9">
        <f t="shared" si="11"/>
        <v>0</v>
      </c>
      <c r="I62" s="20">
        <f t="shared" si="11"/>
        <v>0</v>
      </c>
      <c r="J62" s="20">
        <f t="shared" si="11"/>
        <v>0</v>
      </c>
      <c r="K62" s="20">
        <f t="shared" si="11"/>
        <v>0</v>
      </c>
      <c r="L62" s="20">
        <f t="shared" si="11"/>
        <v>0</v>
      </c>
      <c r="M62" s="20">
        <f t="shared" si="11"/>
        <v>0</v>
      </c>
      <c r="N62" s="20">
        <f t="shared" si="11"/>
        <v>0</v>
      </c>
      <c r="O62" s="20">
        <f t="shared" si="11"/>
        <v>0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x14ac:dyDescent="0.2">
      <c r="B66" s="5"/>
      <c r="C66" s="5"/>
      <c r="D66" s="6" t="s">
        <v>70</v>
      </c>
      <c r="E66" s="5"/>
      <c r="F66" s="5"/>
      <c r="G66" s="5" t="s">
        <v>71</v>
      </c>
      <c r="H66" s="5"/>
      <c r="I66" s="5"/>
      <c r="J66" s="5"/>
      <c r="K66" s="5"/>
      <c r="L66" s="5"/>
      <c r="M66" s="5"/>
      <c r="N66" s="5"/>
      <c r="O66" s="5"/>
    </row>
    <row r="67" spans="2:15" ht="15.75" x14ac:dyDescent="0.2">
      <c r="D67" s="33" t="s">
        <v>73</v>
      </c>
    </row>
  </sheetData>
  <mergeCells count="3">
    <mergeCell ref="B2:O2"/>
    <mergeCell ref="B4:O4"/>
    <mergeCell ref="C27:O27"/>
  </mergeCells>
  <pageMargins left="0.23" right="0.28000000000000003" top="0.34" bottom="0.28999999999999998" header="0.2" footer="0.23"/>
  <pageSetup paperSize="9" scale="57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6"/>
  <sheetViews>
    <sheetView tabSelected="1" topLeftCell="A43" workbookViewId="0">
      <selection activeCell="H72" sqref="H72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67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x14ac:dyDescent="0.2">
      <c r="B4" s="29" t="s">
        <v>72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68</v>
      </c>
    </row>
    <row r="7" spans="2:15" ht="5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6"/>
      <c r="L44" s="26"/>
      <c r="M44" s="26"/>
      <c r="N44" s="26"/>
      <c r="O44" s="20">
        <f t="shared" si="6"/>
        <v>0</v>
      </c>
    </row>
    <row r="45" spans="2:15" x14ac:dyDescent="0.2">
      <c r="B45" s="3" t="s">
        <v>25</v>
      </c>
      <c r="C45" s="24">
        <v>1792.2950000000001</v>
      </c>
      <c r="D45" s="24">
        <v>1601.4369999999999</v>
      </c>
      <c r="E45" s="24">
        <v>1785.9233999999999</v>
      </c>
      <c r="F45" s="24">
        <v>1772.5806</v>
      </c>
      <c r="G45" s="24">
        <v>1884.1120000000001</v>
      </c>
      <c r="H45" s="24">
        <v>1741.165</v>
      </c>
      <c r="I45" s="24">
        <v>1515.694</v>
      </c>
      <c r="J45" s="24">
        <v>85.894000000000005</v>
      </c>
      <c r="K45" s="26">
        <v>774.53899999999999</v>
      </c>
      <c r="L45" s="26">
        <v>1439.857</v>
      </c>
      <c r="M45" s="26">
        <v>1769.0730000000001</v>
      </c>
      <c r="N45" s="26">
        <v>1766.16</v>
      </c>
      <c r="O45" s="20">
        <f t="shared" si="6"/>
        <v>17928.73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1792.2950000000001</v>
      </c>
      <c r="D50" s="9">
        <f t="shared" ref="D50:O50" si="7">SUM(D42:D49)</f>
        <v>1601.4369999999999</v>
      </c>
      <c r="E50" s="9">
        <f t="shared" si="7"/>
        <v>1785.9233999999999</v>
      </c>
      <c r="F50" s="9">
        <f t="shared" si="7"/>
        <v>1772.5806</v>
      </c>
      <c r="G50" s="9">
        <f t="shared" si="7"/>
        <v>1884.1120000000001</v>
      </c>
      <c r="H50" s="9">
        <f t="shared" si="7"/>
        <v>1741.165</v>
      </c>
      <c r="I50" s="9">
        <f t="shared" si="7"/>
        <v>1515.694</v>
      </c>
      <c r="J50" s="9">
        <f t="shared" si="7"/>
        <v>85.894000000000005</v>
      </c>
      <c r="K50" s="9">
        <f t="shared" si="7"/>
        <v>774.53899999999999</v>
      </c>
      <c r="L50" s="9">
        <f t="shared" si="7"/>
        <v>1439.857</v>
      </c>
      <c r="M50" s="9">
        <f t="shared" si="7"/>
        <v>1769.0730000000001</v>
      </c>
      <c r="N50" s="9">
        <f t="shared" si="7"/>
        <v>1766.16</v>
      </c>
      <c r="O50" s="9">
        <f t="shared" si="7"/>
        <v>17928.73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1792.2950000000001</v>
      </c>
      <c r="D61" s="20">
        <f>D40+D50+D60</f>
        <v>1601.4369999999999</v>
      </c>
      <c r="E61" s="20">
        <f>E40+E50+E60</f>
        <v>1785.9233999999999</v>
      </c>
      <c r="F61" s="20">
        <f>F40+F50+F60</f>
        <v>1772.5806</v>
      </c>
      <c r="G61" s="20">
        <f>G40+G50+G60</f>
        <v>1884.1120000000001</v>
      </c>
      <c r="H61" s="20">
        <f t="shared" ref="H61:O61" si="10">H40+H50+H60</f>
        <v>1741.165</v>
      </c>
      <c r="I61" s="20">
        <f t="shared" si="10"/>
        <v>1515.694</v>
      </c>
      <c r="J61" s="20">
        <f t="shared" si="10"/>
        <v>85.894000000000005</v>
      </c>
      <c r="K61" s="20">
        <f t="shared" si="10"/>
        <v>774.53899999999999</v>
      </c>
      <c r="L61" s="20">
        <f t="shared" si="10"/>
        <v>1439.857</v>
      </c>
      <c r="M61" s="20">
        <f t="shared" si="10"/>
        <v>1769.0730000000001</v>
      </c>
      <c r="N61" s="20">
        <f t="shared" si="10"/>
        <v>1766.16</v>
      </c>
      <c r="O61" s="20">
        <f t="shared" si="10"/>
        <v>17928.73</v>
      </c>
    </row>
    <row r="62" spans="2:15" x14ac:dyDescent="0.2">
      <c r="B62" s="8" t="s">
        <v>51</v>
      </c>
      <c r="C62" s="9">
        <f>C26+C61</f>
        <v>1792.2950000000001</v>
      </c>
      <c r="D62" s="9">
        <f t="shared" ref="D62:O62" si="11">D26+D61</f>
        <v>1601.4369999999999</v>
      </c>
      <c r="E62" s="9">
        <f t="shared" si="11"/>
        <v>1785.9233999999999</v>
      </c>
      <c r="F62" s="9">
        <f t="shared" si="11"/>
        <v>1772.5806</v>
      </c>
      <c r="G62" s="9">
        <f t="shared" si="11"/>
        <v>1884.1120000000001</v>
      </c>
      <c r="H62" s="9">
        <f t="shared" si="11"/>
        <v>1741.165</v>
      </c>
      <c r="I62" s="20">
        <f t="shared" si="11"/>
        <v>1515.694</v>
      </c>
      <c r="J62" s="20">
        <f t="shared" si="11"/>
        <v>85.894000000000005</v>
      </c>
      <c r="K62" s="20">
        <f t="shared" si="11"/>
        <v>774.53899999999999</v>
      </c>
      <c r="L62" s="20">
        <f t="shared" si="11"/>
        <v>1439.857</v>
      </c>
      <c r="M62" s="20">
        <f t="shared" si="11"/>
        <v>1769.0730000000001</v>
      </c>
      <c r="N62" s="20">
        <f t="shared" si="11"/>
        <v>1766.16</v>
      </c>
      <c r="O62" s="20">
        <f t="shared" si="11"/>
        <v>17928.73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4:7" x14ac:dyDescent="0.2">
      <c r="D65" t="s">
        <v>70</v>
      </c>
      <c r="G65" t="s">
        <v>71</v>
      </c>
    </row>
    <row r="66" spans="4:7" ht="15.75" x14ac:dyDescent="0.2">
      <c r="D66" s="33" t="s">
        <v>73</v>
      </c>
    </row>
  </sheetData>
  <mergeCells count="3">
    <mergeCell ref="B2:O2"/>
    <mergeCell ref="B4:O4"/>
    <mergeCell ref="C27:O27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2</vt:i4>
      </vt:variant>
    </vt:vector>
  </HeadingPairs>
  <TitlesOfParts>
    <vt:vector size="6" baseType="lpstr">
      <vt:lpstr>2020</vt:lpstr>
      <vt:lpstr>2020_</vt:lpstr>
      <vt:lpstr>2021</vt:lpstr>
      <vt:lpstr>2021_ </vt:lpstr>
      <vt:lpstr>'2020'!Печат_заглавия</vt:lpstr>
      <vt:lpstr>'2021'!Печат_заглавия</vt:lpstr>
    </vt:vector>
  </TitlesOfParts>
  <Company>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Потребител</cp:lastModifiedBy>
  <cp:lastPrinted>2021-03-29T12:39:51Z</cp:lastPrinted>
  <dcterms:created xsi:type="dcterms:W3CDTF">2018-02-09T07:05:22Z</dcterms:created>
  <dcterms:modified xsi:type="dcterms:W3CDTF">2022-03-31T12:42:25Z</dcterms:modified>
</cp:coreProperties>
</file>